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 tabRatio="916" activeTab="1"/>
  </bookViews>
  <sheets>
    <sheet name="表11" sheetId="179" r:id="rId1"/>
    <sheet name="表12" sheetId="180" r:id="rId2"/>
  </sheets>
  <externalReferences>
    <externalReference r:id="rId3"/>
  </externalReferences>
  <definedNames>
    <definedName name="_xlnm._FilterDatabase" localSheetId="1" hidden="1">表12!$D$1:$D$14</definedName>
    <definedName name="水质类别">[1]表9有效性信息表!$H$7:$H$12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<sst xmlns="http://schemas.openxmlformats.org/spreadsheetml/2006/main" count="119" uniqueCount="72">
  <si>
    <t>表11　供水量</t>
  </si>
  <si>
    <t>单位：亿m³</t>
  </si>
  <si>
    <t>行政区划代码</t>
  </si>
  <si>
    <t>行政分区名称</t>
  </si>
  <si>
    <t>水资源三级区代码</t>
  </si>
  <si>
    <t>水资源三级区名称</t>
  </si>
  <si>
    <t>地表水源供水量</t>
  </si>
  <si>
    <t>地下水源供水量</t>
  </si>
  <si>
    <t>其他水源供水量</t>
  </si>
  <si>
    <t>总供水量</t>
  </si>
  <si>
    <t>海水直接利用量</t>
  </si>
  <si>
    <t>长距离输水损失</t>
  </si>
  <si>
    <t>蓄水</t>
  </si>
  <si>
    <t>引水</t>
  </si>
  <si>
    <t>提水</t>
  </si>
  <si>
    <t>跨流域调水</t>
  </si>
  <si>
    <t>非工程供水量</t>
  </si>
  <si>
    <t>小计</t>
  </si>
  <si>
    <t>浅层水</t>
  </si>
  <si>
    <t>深层承压水</t>
  </si>
  <si>
    <t>微咸水</t>
  </si>
  <si>
    <t>污水处理回用</t>
  </si>
  <si>
    <t>雨水
利用</t>
  </si>
  <si>
    <t>海水
淡化</t>
  </si>
  <si>
    <t>矿坑水</t>
  </si>
  <si>
    <t>调入总量</t>
  </si>
  <si>
    <t>其中：长江水</t>
  </si>
  <si>
    <t>调出流域名称</t>
  </si>
  <si>
    <t>市中区</t>
  </si>
  <si>
    <t>E040300</t>
  </si>
  <si>
    <t>中运河区</t>
  </si>
  <si>
    <t>长江</t>
  </si>
  <si>
    <t>薛城区</t>
  </si>
  <si>
    <t>E040100</t>
  </si>
  <si>
    <t>湖东区</t>
  </si>
  <si>
    <t>峄城区</t>
  </si>
  <si>
    <t>台儿庄区</t>
  </si>
  <si>
    <t>山亭区</t>
  </si>
  <si>
    <t>高新区</t>
  </si>
  <si>
    <t>滕州市</t>
  </si>
  <si>
    <t>合计</t>
  </si>
  <si>
    <t>注1:跨流域调水指无天然河流连系的独立流域之间的水量调配，不包括流坡内支流之间的调配水量。</t>
  </si>
  <si>
    <t>注2:非工程供水量指人工载运水量和其他临时性措施取水量等。</t>
  </si>
  <si>
    <t>注3:混合开采井的开采量，根据当地情况按比例划分为浅层淡水和深层承压水，并在备注中说明。</t>
  </si>
  <si>
    <t>注4:长距离输水损失指踌省级行政区的跨流域调水工程，水源取水口至省级行政区收水口之间的输水损失。</t>
  </si>
  <si>
    <t>注5:海水直接利用量不计入总供水量中。</t>
  </si>
  <si>
    <r>
      <rPr>
        <b/>
        <sz val="16"/>
        <color indexed="8"/>
        <rFont val="宋体"/>
        <charset val="134"/>
      </rPr>
      <t xml:space="preserve">表12  </t>
    </r>
    <r>
      <rPr>
        <b/>
        <sz val="16"/>
        <color indexed="8"/>
        <rFont val="宋体"/>
        <charset val="134"/>
      </rPr>
      <t>用水量</t>
    </r>
  </si>
  <si>
    <t>单位:亿m³</t>
  </si>
  <si>
    <t>农业用水量</t>
  </si>
  <si>
    <t>工业用水量</t>
  </si>
  <si>
    <t>生活用水量</t>
  </si>
  <si>
    <t>人工生态环境补水量</t>
  </si>
  <si>
    <t xml:space="preserve">总用水量 </t>
  </si>
  <si>
    <t>耕地灌溉</t>
  </si>
  <si>
    <t>林地灌溉</t>
  </si>
  <si>
    <t>园地灌溉</t>
  </si>
  <si>
    <t>牧草地
灌溉</t>
  </si>
  <si>
    <t>鱼塘
补水</t>
  </si>
  <si>
    <t>畜禽用水</t>
  </si>
  <si>
    <t>其中：取用地下水</t>
  </si>
  <si>
    <t>火（核）电工业直流式</t>
  </si>
  <si>
    <t>火（核）电工业循环式</t>
  </si>
  <si>
    <t>非火（核）电工业</t>
  </si>
  <si>
    <t>城镇居民生活</t>
  </si>
  <si>
    <t>农村居民生活</t>
  </si>
  <si>
    <t>建筑业</t>
  </si>
  <si>
    <t>服务业</t>
  </si>
  <si>
    <t>城乡
环境</t>
  </si>
  <si>
    <t>河湖
补水</t>
  </si>
  <si>
    <t>地表水源</t>
  </si>
  <si>
    <t>地下水源</t>
  </si>
  <si>
    <t>其他水源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</si>
</sst>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1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0_ "/>
    <numFmt numFmtId="178" formatCode="0_ "/>
    <numFmt numFmtId="179" formatCode="0.00000_);[Red]\(0.00000\)"/>
    <numFmt numFmtId="180" formatCode="0.0000_);[Red]\(0.0000\)"/>
    <numFmt numFmtId="181" formatCode="0.00000_ "/>
    <numFmt numFmtId="182" formatCode="#,##0_ "/>
  </numFmts>
  <fonts count="4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indexed="8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9"/>
      <color indexed="8"/>
      <name val="宋体"/>
      <charset val="134"/>
    </font>
    <font>
      <sz val="9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color rgb="FFFF0000"/>
      <name val="宋体"/>
      <charset val="134"/>
    </font>
    <font>
      <sz val="11"/>
      <color rgb="FFFF0000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0.5"/>
      <color rgb="FF606266"/>
      <name val="Helvetica"/>
      <charset val="134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Times New Roman"/>
      <charset val="134"/>
    </font>
    <font>
      <u/>
      <sz val="12"/>
      <color indexed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4" borderId="12" applyNumberFormat="0" applyAlignment="0" applyProtection="0">
      <alignment vertical="center"/>
    </xf>
    <xf numFmtId="0" fontId="27" fillId="5" borderId="13" applyNumberFormat="0" applyAlignment="0" applyProtection="0">
      <alignment vertical="center"/>
    </xf>
    <xf numFmtId="0" fontId="28" fillId="5" borderId="12" applyNumberFormat="0" applyAlignment="0" applyProtection="0">
      <alignment vertical="center"/>
    </xf>
    <xf numFmtId="0" fontId="29" fillId="6" borderId="14" applyNumberFormat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14" fillId="0" borderId="0" applyNumberFormat="0" applyFill="0" applyBorder="0" applyAlignment="0">
      <protection locked="0"/>
    </xf>
    <xf numFmtId="0" fontId="37" fillId="0" borderId="0"/>
    <xf numFmtId="0" fontId="37" fillId="0" borderId="0"/>
    <xf numFmtId="0" fontId="14" fillId="0" borderId="0"/>
    <xf numFmtId="0" fontId="14" fillId="0" borderId="0"/>
    <xf numFmtId="0" fontId="38" fillId="0" borderId="0"/>
    <xf numFmtId="0" fontId="14" fillId="0" borderId="0"/>
    <xf numFmtId="0" fontId="14" fillId="0" borderId="0"/>
    <xf numFmtId="0" fontId="14" fillId="0" borderId="0" applyNumberFormat="0" applyFill="0" applyBorder="0" applyAlignment="0">
      <protection locked="0"/>
    </xf>
    <xf numFmtId="0" fontId="14" fillId="0" borderId="0"/>
    <xf numFmtId="0" fontId="14" fillId="0" borderId="0" applyBorder="0"/>
    <xf numFmtId="0" fontId="14" fillId="0" borderId="0"/>
    <xf numFmtId="0" fontId="3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0" fillId="0" borderId="0"/>
    <xf numFmtId="0" fontId="37" fillId="0" borderId="0"/>
    <xf numFmtId="0" fontId="14" fillId="0" borderId="0"/>
    <xf numFmtId="0" fontId="37" fillId="0" borderId="0"/>
    <xf numFmtId="0" fontId="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9" fillId="0" borderId="0" applyNumberFormat="0" applyFill="0" applyBorder="0" applyAlignment="0" applyProtection="0">
      <alignment vertical="top"/>
      <protection locked="0"/>
    </xf>
    <xf numFmtId="0" fontId="37" fillId="0" borderId="0" applyNumberFormat="0" applyFont="0" applyFill="0" applyBorder="0" applyAlignment="0" applyProtection="0"/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37" fillId="0" borderId="0"/>
    <xf numFmtId="0" fontId="37" fillId="0" borderId="0"/>
  </cellStyleXfs>
  <cellXfs count="7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56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56" applyFont="1" applyFill="1" applyBorder="1" applyAlignment="1">
      <alignment horizontal="right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3" fillId="0" borderId="3" xfId="56" applyFont="1" applyFill="1" applyBorder="1" applyAlignment="1">
      <alignment horizontal="center" vertical="center" wrapText="1"/>
    </xf>
    <xf numFmtId="0" fontId="3" fillId="0" borderId="4" xfId="56" applyFont="1" applyFill="1" applyBorder="1" applyAlignment="1">
      <alignment horizontal="center" vertical="center" wrapText="1"/>
    </xf>
    <xf numFmtId="0" fontId="3" fillId="0" borderId="5" xfId="56" applyFont="1" applyFill="1" applyBorder="1" applyAlignment="1">
      <alignment horizontal="center" vertical="center" wrapText="1"/>
    </xf>
    <xf numFmtId="0" fontId="3" fillId="0" borderId="2" xfId="56" applyFont="1" applyFill="1" applyBorder="1" applyAlignment="1">
      <alignment horizontal="center" vertical="center" wrapText="1"/>
    </xf>
    <xf numFmtId="0" fontId="1" fillId="0" borderId="6" xfId="0" applyFont="1" applyFill="1" applyBorder="1" applyAlignment="1" applyProtection="1">
      <alignment horizontal="center" vertical="center" wrapText="1"/>
    </xf>
    <xf numFmtId="0" fontId="3" fillId="0" borderId="6" xfId="56" applyFont="1" applyFill="1" applyBorder="1" applyAlignment="1">
      <alignment horizontal="center" vertical="center" wrapText="1"/>
    </xf>
    <xf numFmtId="0" fontId="1" fillId="0" borderId="7" xfId="0" applyFont="1" applyFill="1" applyBorder="1" applyAlignment="1" applyProtection="1">
      <alignment horizontal="center" vertical="center" wrapText="1"/>
    </xf>
    <xf numFmtId="0" fontId="3" fillId="0" borderId="7" xfId="56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/>
    </xf>
    <xf numFmtId="176" fontId="5" fillId="0" borderId="8" xfId="0" applyNumberFormat="1" applyFont="1" applyFill="1" applyBorder="1" applyAlignment="1" applyProtection="1">
      <alignment vertical="center"/>
    </xf>
    <xf numFmtId="177" fontId="6" fillId="0" borderId="8" xfId="0" applyNumberFormat="1" applyFont="1" applyFill="1" applyBorder="1" applyAlignment="1" applyProtection="1">
      <alignment horizontal="center" vertical="center"/>
      <protection locked="0"/>
    </xf>
    <xf numFmtId="176" fontId="7" fillId="0" borderId="8" xfId="0" applyNumberFormat="1" applyFont="1" applyFill="1" applyBorder="1" applyAlignment="1" applyProtection="1">
      <alignment horizontal="center" vertical="center"/>
      <protection locked="0"/>
    </xf>
    <xf numFmtId="176" fontId="0" fillId="0" borderId="0" xfId="0" applyNumberFormat="1">
      <alignment vertical="center"/>
    </xf>
    <xf numFmtId="0" fontId="0" fillId="0" borderId="8" xfId="0" applyFill="1" applyBorder="1" applyProtection="1">
      <alignment vertical="center"/>
      <protection locked="0"/>
    </xf>
    <xf numFmtId="176" fontId="8" fillId="0" borderId="8" xfId="0" applyNumberFormat="1" applyFont="1" applyFill="1" applyBorder="1" applyProtection="1">
      <alignment vertical="center"/>
    </xf>
    <xf numFmtId="177" fontId="7" fillId="0" borderId="8" xfId="0" applyNumberFormat="1" applyFont="1" applyFill="1" applyBorder="1" applyAlignment="1" applyProtection="1">
      <alignment horizontal="center" vertical="center"/>
      <protection locked="0"/>
    </xf>
    <xf numFmtId="178" fontId="9" fillId="2" borderId="8" xfId="0" applyNumberFormat="1" applyFont="1" applyFill="1" applyBorder="1" applyAlignment="1" applyProtection="1">
      <alignment horizontal="center" vertical="center"/>
      <protection locked="0"/>
    </xf>
    <xf numFmtId="176" fontId="6" fillId="0" borderId="8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Protection="1">
      <alignment vertical="center"/>
      <protection locked="0"/>
    </xf>
    <xf numFmtId="176" fontId="5" fillId="0" borderId="8" xfId="0" applyNumberFormat="1" applyFont="1" applyFill="1" applyBorder="1" applyProtection="1">
      <alignment vertical="center"/>
    </xf>
    <xf numFmtId="179" fontId="6" fillId="0" borderId="8" xfId="0" applyNumberFormat="1" applyFont="1" applyFill="1" applyBorder="1" applyAlignment="1" applyProtection="1">
      <alignment horizontal="center" vertical="center"/>
      <protection locked="0"/>
    </xf>
    <xf numFmtId="180" fontId="6" fillId="0" borderId="8" xfId="0" applyNumberFormat="1" applyFont="1" applyFill="1" applyBorder="1" applyAlignment="1" applyProtection="1">
      <alignment horizontal="center" vertical="center"/>
      <protection locked="0"/>
    </xf>
    <xf numFmtId="181" fontId="6" fillId="0" borderId="8" xfId="0" applyNumberFormat="1" applyFont="1" applyFill="1" applyBorder="1" applyAlignment="1" applyProtection="1">
      <alignment horizontal="center" vertical="center"/>
      <protection locked="0"/>
    </xf>
    <xf numFmtId="0" fontId="7" fillId="0" borderId="8" xfId="0" applyFont="1" applyFill="1" applyBorder="1">
      <alignment vertical="center"/>
    </xf>
    <xf numFmtId="0" fontId="7" fillId="0" borderId="8" xfId="0" applyFont="1" applyBorder="1">
      <alignment vertical="center"/>
    </xf>
    <xf numFmtId="177" fontId="11" fillId="0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0" xfId="0" applyFont="1" applyFill="1" applyBorder="1">
      <alignment vertical="center"/>
    </xf>
    <xf numFmtId="176" fontId="7" fillId="0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NumberFormat="1">
      <alignment vertical="center"/>
    </xf>
    <xf numFmtId="178" fontId="0" fillId="0" borderId="0" xfId="0" applyNumberFormat="1">
      <alignment vertical="center"/>
    </xf>
    <xf numFmtId="0" fontId="1" fillId="0" borderId="0" xfId="0" applyFo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0" fillId="0" borderId="0" xfId="0" applyFill="1" applyAlignment="1" applyProtection="1">
      <alignment horizontal="center" vertical="center"/>
      <protection locked="0"/>
    </xf>
    <xf numFmtId="0" fontId="12" fillId="0" borderId="0" xfId="56" applyFont="1" applyFill="1" applyAlignment="1" applyProtection="1">
      <alignment horizontal="center" vertical="center" wrapText="1"/>
      <protection locked="0"/>
    </xf>
    <xf numFmtId="0" fontId="13" fillId="0" borderId="1" xfId="56" applyFont="1" applyFill="1" applyBorder="1" applyAlignment="1" applyProtection="1">
      <alignment horizontal="center" vertical="center" wrapText="1"/>
      <protection locked="0"/>
    </xf>
    <xf numFmtId="0" fontId="13" fillId="0" borderId="1" xfId="56" applyFont="1" applyFill="1" applyBorder="1" applyAlignment="1" applyProtection="1">
      <alignment horizontal="right" vertical="center" wrapText="1"/>
      <protection locked="0"/>
    </xf>
    <xf numFmtId="0" fontId="13" fillId="0" borderId="8" xfId="56" applyFont="1" applyFill="1" applyBorder="1" applyAlignment="1" applyProtection="1">
      <alignment horizontal="center" vertical="center" wrapText="1"/>
      <protection locked="0"/>
    </xf>
    <xf numFmtId="0" fontId="13" fillId="0" borderId="3" xfId="56" applyFont="1" applyFill="1" applyBorder="1" applyAlignment="1" applyProtection="1">
      <alignment horizontal="center" vertical="center" wrapText="1"/>
      <protection locked="0"/>
    </xf>
    <xf numFmtId="0" fontId="13" fillId="0" borderId="4" xfId="56" applyFont="1" applyFill="1" applyBorder="1" applyAlignment="1" applyProtection="1">
      <alignment horizontal="center" vertical="center" wrapText="1"/>
      <protection locked="0"/>
    </xf>
    <xf numFmtId="0" fontId="13" fillId="0" borderId="5" xfId="56" applyFont="1" applyFill="1" applyBorder="1" applyAlignment="1" applyProtection="1">
      <alignment horizontal="center" vertical="center" wrapText="1"/>
      <protection locked="0"/>
    </xf>
    <xf numFmtId="0" fontId="13" fillId="2" borderId="2" xfId="56" applyFont="1" applyFill="1" applyBorder="1" applyAlignment="1" applyProtection="1">
      <alignment horizontal="center" vertical="center" wrapText="1"/>
      <protection locked="0"/>
    </xf>
    <xf numFmtId="0" fontId="13" fillId="2" borderId="7" xfId="56" applyFont="1" applyFill="1" applyBorder="1" applyAlignment="1" applyProtection="1">
      <alignment horizontal="center" vertical="center" wrapText="1"/>
      <protection locked="0"/>
    </xf>
    <xf numFmtId="0" fontId="14" fillId="0" borderId="8" xfId="0" applyFont="1" applyFill="1" applyBorder="1" applyAlignment="1" applyProtection="1">
      <alignment vertical="center" wrapText="1"/>
      <protection locked="0"/>
    </xf>
    <xf numFmtId="177" fontId="3" fillId="0" borderId="8" xfId="0" applyNumberFormat="1" applyFont="1" applyFill="1" applyBorder="1" applyAlignment="1" applyProtection="1">
      <alignment vertical="center"/>
      <protection locked="0"/>
    </xf>
    <xf numFmtId="177" fontId="7" fillId="0" borderId="8" xfId="0" applyNumberFormat="1" applyFont="1" applyFill="1" applyBorder="1" applyProtection="1">
      <alignment vertical="center"/>
      <protection locked="0"/>
    </xf>
    <xf numFmtId="177" fontId="7" fillId="2" borderId="8" xfId="0" applyNumberFormat="1" applyFont="1" applyFill="1" applyBorder="1" applyProtection="1">
      <alignment vertical="center"/>
      <protection locked="0"/>
    </xf>
    <xf numFmtId="176" fontId="7" fillId="0" borderId="8" xfId="0" applyNumberFormat="1" applyFont="1" applyFill="1" applyBorder="1" applyProtection="1">
      <alignment vertical="center"/>
      <protection locked="0"/>
    </xf>
    <xf numFmtId="0" fontId="14" fillId="0" borderId="8" xfId="0" applyNumberFormat="1" applyFont="1" applyFill="1" applyBorder="1" applyAlignment="1" applyProtection="1">
      <alignment vertical="center" wrapText="1"/>
      <protection locked="0"/>
    </xf>
    <xf numFmtId="177" fontId="6" fillId="0" borderId="8" xfId="0" applyNumberFormat="1" applyFont="1" applyFill="1" applyBorder="1" applyAlignment="1" applyProtection="1">
      <alignment vertical="center"/>
      <protection locked="0"/>
    </xf>
    <xf numFmtId="182" fontId="9" fillId="2" borderId="8" xfId="0" applyNumberFormat="1" applyFont="1" applyFill="1" applyBorder="1" applyAlignment="1" applyProtection="1">
      <alignment vertical="center"/>
      <protection locked="0"/>
    </xf>
    <xf numFmtId="176" fontId="6" fillId="0" borderId="8" xfId="0" applyNumberFormat="1" applyFont="1" applyFill="1" applyBorder="1" applyAlignment="1" applyProtection="1">
      <alignment vertical="center"/>
      <protection locked="0"/>
    </xf>
    <xf numFmtId="0" fontId="0" fillId="0" borderId="0" xfId="0" applyFont="1" applyFill="1" applyBorder="1" applyAlignment="1">
      <alignment vertical="center"/>
    </xf>
    <xf numFmtId="181" fontId="6" fillId="0" borderId="8" xfId="0" applyNumberFormat="1" applyFont="1" applyFill="1" applyBorder="1" applyProtection="1">
      <alignment vertical="center"/>
      <protection locked="0"/>
    </xf>
    <xf numFmtId="176" fontId="6" fillId="0" borderId="8" xfId="0" applyNumberFormat="1" applyFont="1" applyFill="1" applyBorder="1" applyProtection="1">
      <alignment vertical="center"/>
      <protection locked="0"/>
    </xf>
    <xf numFmtId="0" fontId="15" fillId="0" borderId="0" xfId="0" applyFont="1" applyAlignment="1">
      <alignment horizontal="left" vertical="center"/>
    </xf>
    <xf numFmtId="177" fontId="6" fillId="0" borderId="8" xfId="0" applyNumberFormat="1" applyFont="1" applyFill="1" applyBorder="1" applyProtection="1">
      <alignment vertical="center"/>
      <protection locked="0"/>
    </xf>
    <xf numFmtId="0" fontId="16" fillId="0" borderId="0" xfId="0" applyFont="1">
      <alignment vertical="center"/>
    </xf>
    <xf numFmtId="0" fontId="5" fillId="0" borderId="8" xfId="0" applyFont="1" applyFill="1" applyBorder="1" applyAlignment="1" applyProtection="1">
      <alignment vertical="center" wrapText="1"/>
      <protection locked="0"/>
    </xf>
    <xf numFmtId="177" fontId="17" fillId="0" borderId="8" xfId="0" applyNumberFormat="1" applyFont="1" applyFill="1" applyBorder="1" applyProtection="1">
      <alignment vertical="center"/>
      <protection locked="0"/>
    </xf>
    <xf numFmtId="176" fontId="17" fillId="0" borderId="8" xfId="0" applyNumberFormat="1" applyFont="1" applyFill="1" applyBorder="1" applyProtection="1">
      <alignment vertical="center"/>
      <protection locked="0"/>
    </xf>
    <xf numFmtId="176" fontId="7" fillId="2" borderId="8" xfId="0" applyNumberFormat="1" applyFont="1" applyFill="1" applyBorder="1" applyProtection="1">
      <alignment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</cellXfs>
  <cellStyles count="9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x0007_Á 2" xfId="49"/>
    <cellStyle name="常规 6" xfId="50"/>
    <cellStyle name="_ET_STYLE_NoName_00_" xfId="51"/>
    <cellStyle name="常规 5 2" xfId="52"/>
    <cellStyle name="常规 12" xfId="53"/>
    <cellStyle name="_ET_STYLE_NoName_00_ 2" xfId="54"/>
    <cellStyle name="常规 10" xfId="55"/>
    <cellStyle name="常规 10 2" xfId="56"/>
    <cellStyle name="_x0007_Á" xfId="57"/>
    <cellStyle name="e鯪9Y_x000b_" xfId="58"/>
    <cellStyle name="常规 14" xfId="59"/>
    <cellStyle name="e鯪9Y_x000b_ 2" xfId="60"/>
    <cellStyle name="Normal" xfId="61"/>
    <cellStyle name="常规 11" xfId="62"/>
    <cellStyle name="常规 13" xfId="63"/>
    <cellStyle name="常规 18" xfId="64"/>
    <cellStyle name="常规 2" xfId="65"/>
    <cellStyle name="常规 2 2" xfId="66"/>
    <cellStyle name="常规 2 3" xfId="67"/>
    <cellStyle name="常规 20" xfId="68"/>
    <cellStyle name="常规 3" xfId="69"/>
    <cellStyle name="常规 3 6" xfId="70"/>
    <cellStyle name="常规 4" xfId="71"/>
    <cellStyle name="常规 4 2" xfId="72"/>
    <cellStyle name="常规 4 4" xfId="73"/>
    <cellStyle name="常规 5" xfId="74"/>
    <cellStyle name="常规 7" xfId="75"/>
    <cellStyle name="常规 7 2" xfId="76"/>
    <cellStyle name="常规 71" xfId="77"/>
    <cellStyle name="常规 71 2" xfId="78"/>
    <cellStyle name="常规 72" xfId="79"/>
    <cellStyle name="常规 72 2" xfId="80"/>
    <cellStyle name="常规 8" xfId="81"/>
    <cellStyle name="常规 9" xfId="82"/>
    <cellStyle name="常规 9 2" xfId="83"/>
    <cellStyle name="超链接 2" xfId="84"/>
    <cellStyle name="千位分隔 2" xfId="85"/>
    <cellStyle name="千位分隔 3" xfId="86"/>
    <cellStyle name="千位分隔 4" xfId="87"/>
    <cellStyle name="样式 1" xfId="88"/>
    <cellStyle name="样式 1 2" xfId="8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5&#24180;&#27700;&#36136;&#30417;&#27979;&#31449;&#28857;&#20449;&#24687;&#30456;&#20851;\&#24191;&#19996;&#30465;&#27700;&#21151;&#33021;&#21306;&#22522;&#20934;&#20449;&#24687;&#34920;&#65288;V2.89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说明"/>
      <sheetName val="Sheet1"/>
      <sheetName val="审核说明"/>
      <sheetName val="辅助说明"/>
      <sheetName val="填表总说明"/>
      <sheetName val="表1水功能区基准表"/>
      <sheetName val="任务书修订表"/>
      <sheetName val="表2站点信息表"/>
      <sheetName val="表3任务书对应表"/>
      <sheetName val="表4省考核水功能区名录"/>
      <sheetName val="现状监测点规划"/>
      <sheetName val="表5水功能区覆盖率"/>
      <sheetName val="表6各水资源三级区水功能区统计"/>
      <sheetName val="表7站点数量统计"/>
      <sheetName val="表8站次统计"/>
      <sheetName val="表9有效性信息表"/>
      <sheetName val="国考水功能区"/>
      <sheetName val="省考水功能区"/>
      <sheetName val="珠委断面"/>
      <sheetName val="国家编码表"/>
      <sheetName val="有效性信息表"/>
      <sheetName val="水功能区基准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Y18"/>
  <sheetViews>
    <sheetView topLeftCell="F1" workbookViewId="0">
      <selection activeCell="I10" sqref="I10"/>
    </sheetView>
  </sheetViews>
  <sheetFormatPr defaultColWidth="9" defaultRowHeight="13.5"/>
  <cols>
    <col min="1" max="4" width="10.5" style="41" customWidth="1"/>
    <col min="5" max="5" width="9.13333333333333" style="41" customWidth="1"/>
    <col min="6" max="6" width="6.75" style="41" customWidth="1"/>
    <col min="7" max="7" width="7.75" style="41" customWidth="1"/>
    <col min="8" max="8" width="9.25" style="41"/>
    <col min="9" max="9" width="16.5" style="41" customWidth="1"/>
    <col min="10" max="10" width="13.25" style="41" customWidth="1"/>
    <col min="11" max="11" width="6.63333333333333" style="41" customWidth="1"/>
    <col min="12" max="12" width="9.63333333333333" style="41" customWidth="1"/>
    <col min="13" max="13" width="9.38333333333333" style="41" customWidth="1"/>
    <col min="14" max="15" width="9" style="41"/>
    <col min="16" max="16" width="9.75" style="41" customWidth="1"/>
    <col min="17" max="17" width="9.25" style="41" customWidth="1"/>
    <col min="18" max="18" width="7" style="41" customWidth="1"/>
    <col min="19" max="20" width="6.25" style="41" customWidth="1"/>
    <col min="21" max="21" width="10.1333333333333" style="41"/>
    <col min="22" max="22" width="11.5" style="41" customWidth="1"/>
    <col min="23" max="23" width="7.63333333333333" style="41" customWidth="1"/>
    <col min="24" max="16384" width="9" style="41"/>
  </cols>
  <sheetData>
    <row r="1" ht="31.5" customHeight="1" spans="1:25">
      <c r="B1" s="42"/>
      <c r="C1" s="42"/>
      <c r="D1" s="42"/>
      <c r="E1" s="43" t="s">
        <v>0</v>
      </c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</row>
    <row r="2" spans="1:25">
      <c r="B2" s="44"/>
      <c r="C2" s="44"/>
      <c r="D2" s="44"/>
      <c r="E2" s="45" t="s">
        <v>1</v>
      </c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</row>
    <row r="3" s="40" customFormat="1" ht="18" customHeight="1" spans="1:25">
      <c r="A3" s="6" t="s">
        <v>2</v>
      </c>
      <c r="B3" s="6" t="s">
        <v>3</v>
      </c>
      <c r="C3" s="6" t="s">
        <v>4</v>
      </c>
      <c r="D3" s="6" t="s">
        <v>5</v>
      </c>
      <c r="E3" s="46" t="s">
        <v>6</v>
      </c>
      <c r="F3" s="46"/>
      <c r="G3" s="46"/>
      <c r="H3" s="46"/>
      <c r="I3" s="46"/>
      <c r="J3" s="46"/>
      <c r="K3" s="46"/>
      <c r="L3" s="46"/>
      <c r="M3" s="46" t="s">
        <v>7</v>
      </c>
      <c r="N3" s="46"/>
      <c r="O3" s="46"/>
      <c r="P3" s="46"/>
      <c r="Q3" s="46" t="s">
        <v>8</v>
      </c>
      <c r="R3" s="46"/>
      <c r="S3" s="46"/>
      <c r="T3" s="46"/>
      <c r="U3" s="46"/>
      <c r="V3" s="46" t="s">
        <v>9</v>
      </c>
      <c r="W3" s="46" t="s">
        <v>10</v>
      </c>
      <c r="X3" s="46" t="s">
        <v>11</v>
      </c>
    </row>
    <row r="4" s="40" customFormat="1" ht="18" customHeight="1" spans="1:25">
      <c r="A4" s="11"/>
      <c r="B4" s="11"/>
      <c r="C4" s="11"/>
      <c r="D4" s="11"/>
      <c r="E4" s="46" t="s">
        <v>12</v>
      </c>
      <c r="F4" s="46" t="s">
        <v>13</v>
      </c>
      <c r="G4" s="46" t="s">
        <v>14</v>
      </c>
      <c r="H4" s="47" t="s">
        <v>15</v>
      </c>
      <c r="I4" s="48"/>
      <c r="J4" s="49"/>
      <c r="K4" s="46" t="s">
        <v>16</v>
      </c>
      <c r="L4" s="46" t="s">
        <v>17</v>
      </c>
      <c r="M4" s="46" t="s">
        <v>18</v>
      </c>
      <c r="N4" s="46" t="s">
        <v>19</v>
      </c>
      <c r="O4" s="46" t="s">
        <v>20</v>
      </c>
      <c r="P4" s="46" t="s">
        <v>17</v>
      </c>
      <c r="Q4" s="46" t="s">
        <v>21</v>
      </c>
      <c r="R4" s="46" t="s">
        <v>22</v>
      </c>
      <c r="S4" s="46" t="s">
        <v>23</v>
      </c>
      <c r="T4" s="50" t="s">
        <v>24</v>
      </c>
      <c r="U4" s="46" t="s">
        <v>17</v>
      </c>
      <c r="V4" s="46"/>
      <c r="W4" s="46"/>
      <c r="X4" s="46"/>
    </row>
    <row r="5" s="40" customFormat="1" ht="18" customHeight="1" spans="1:25">
      <c r="A5" s="13"/>
      <c r="B5" s="13"/>
      <c r="C5" s="13"/>
      <c r="D5" s="13"/>
      <c r="E5" s="46"/>
      <c r="F5" s="46"/>
      <c r="G5" s="46"/>
      <c r="H5" s="46" t="s">
        <v>25</v>
      </c>
      <c r="I5" s="46" t="s">
        <v>26</v>
      </c>
      <c r="J5" s="46" t="s">
        <v>27</v>
      </c>
      <c r="K5" s="46"/>
      <c r="L5" s="46"/>
      <c r="M5" s="46"/>
      <c r="N5" s="46"/>
      <c r="O5" s="46"/>
      <c r="P5" s="46"/>
      <c r="Q5" s="46"/>
      <c r="R5" s="46"/>
      <c r="S5" s="46"/>
      <c r="T5" s="51"/>
      <c r="U5" s="46"/>
      <c r="V5" s="46"/>
      <c r="W5" s="46"/>
      <c r="X5" s="46"/>
    </row>
    <row r="6" ht="18" customHeight="1" spans="1:25">
      <c r="A6" s="52">
        <v>370402</v>
      </c>
      <c r="B6" s="52" t="s">
        <v>28</v>
      </c>
      <c r="C6" s="52" t="s">
        <v>29</v>
      </c>
      <c r="D6" s="52" t="s">
        <v>30</v>
      </c>
      <c r="E6" s="53">
        <v>0.3452</v>
      </c>
      <c r="F6" s="53"/>
      <c r="G6" s="53">
        <v>0.0068</v>
      </c>
      <c r="H6" s="53">
        <v>0.039</v>
      </c>
      <c r="I6" s="53">
        <v>0.039</v>
      </c>
      <c r="J6" s="53" t="s">
        <v>31</v>
      </c>
      <c r="K6" s="54"/>
      <c r="L6" s="53">
        <v>0.391</v>
      </c>
      <c r="M6" s="53">
        <v>0.3518</v>
      </c>
      <c r="N6" s="54"/>
      <c r="O6" s="54"/>
      <c r="P6" s="53">
        <v>0.3518</v>
      </c>
      <c r="Q6" s="53">
        <v>0.2266</v>
      </c>
      <c r="R6" s="53"/>
      <c r="S6" s="53"/>
      <c r="T6" s="53"/>
      <c r="U6" s="53">
        <v>0.2266</v>
      </c>
      <c r="V6" s="53">
        <v>0.9694</v>
      </c>
      <c r="W6" s="54"/>
      <c r="X6" s="54"/>
    </row>
    <row r="7" ht="18" customHeight="1" spans="1:25">
      <c r="A7" s="20">
        <v>370403</v>
      </c>
      <c r="B7" s="21" t="s">
        <v>32</v>
      </c>
      <c r="C7" s="21" t="s">
        <v>33</v>
      </c>
      <c r="D7" s="21" t="s">
        <v>34</v>
      </c>
      <c r="E7" s="55">
        <v>0.0589</v>
      </c>
      <c r="F7" s="55">
        <v>0.009</v>
      </c>
      <c r="G7" s="55">
        <v>0.0124</v>
      </c>
      <c r="H7" s="55">
        <v>0.169</v>
      </c>
      <c r="I7" s="54">
        <v>0.169</v>
      </c>
      <c r="J7" s="54"/>
      <c r="K7" s="54"/>
      <c r="L7" s="54">
        <v>0.2493</v>
      </c>
      <c r="M7" s="54">
        <v>0.355</v>
      </c>
      <c r="N7" s="54"/>
      <c r="O7" s="54"/>
      <c r="P7" s="54">
        <v>0.355</v>
      </c>
      <c r="Q7" s="54">
        <v>0.0181</v>
      </c>
      <c r="R7" s="54"/>
      <c r="S7" s="54"/>
      <c r="T7" s="54"/>
      <c r="U7" s="54">
        <v>0.0181</v>
      </c>
      <c r="V7" s="54">
        <v>0.6224</v>
      </c>
      <c r="W7" s="56"/>
      <c r="X7" s="56"/>
      <c r="Y7" s="25"/>
    </row>
    <row r="8" ht="18" customHeight="1" spans="1:25">
      <c r="A8" s="57">
        <v>370404</v>
      </c>
      <c r="B8" s="52" t="s">
        <v>35</v>
      </c>
      <c r="C8" s="52" t="s">
        <v>29</v>
      </c>
      <c r="D8" s="52" t="s">
        <v>30</v>
      </c>
      <c r="E8" s="58">
        <v>0.1296</v>
      </c>
      <c r="F8" s="58"/>
      <c r="G8" s="58"/>
      <c r="H8" s="58"/>
      <c r="I8" s="58"/>
      <c r="J8" s="58"/>
      <c r="K8" s="58"/>
      <c r="L8" s="58">
        <v>0.1296</v>
      </c>
      <c r="M8" s="58">
        <v>0.2646</v>
      </c>
      <c r="N8" s="58"/>
      <c r="O8" s="58"/>
      <c r="P8" s="58">
        <v>0.2646</v>
      </c>
      <c r="Q8" s="59">
        <v>0</v>
      </c>
      <c r="R8" s="59"/>
      <c r="S8" s="59"/>
      <c r="T8" s="59"/>
      <c r="U8" s="59">
        <v>0</v>
      </c>
      <c r="V8" s="58">
        <v>0.3942</v>
      </c>
      <c r="W8" s="60"/>
      <c r="X8" s="60"/>
      <c r="Y8" s="25"/>
    </row>
    <row r="9" ht="18" customHeight="1" spans="1:25">
      <c r="A9" s="20">
        <v>370405</v>
      </c>
      <c r="B9" s="26" t="s">
        <v>36</v>
      </c>
      <c r="C9" s="61" t="s">
        <v>29</v>
      </c>
      <c r="D9" s="26" t="s">
        <v>30</v>
      </c>
      <c r="E9" s="62">
        <v>0.00035</v>
      </c>
      <c r="F9" s="63"/>
      <c r="G9" s="64">
        <v>0.1160842</v>
      </c>
      <c r="H9" s="63"/>
      <c r="I9" s="63"/>
      <c r="J9" s="63"/>
      <c r="K9" s="63"/>
      <c r="L9" s="64">
        <v>0.1164342</v>
      </c>
      <c r="M9" s="64">
        <v>0.1702658</v>
      </c>
      <c r="N9" s="63"/>
      <c r="O9" s="63"/>
      <c r="P9" s="64">
        <v>0.1702658</v>
      </c>
      <c r="Q9" s="63">
        <v>0.02</v>
      </c>
      <c r="R9" s="63"/>
      <c r="S9" s="63"/>
      <c r="T9" s="63"/>
      <c r="U9" s="63">
        <v>0.02</v>
      </c>
      <c r="V9" s="65">
        <v>0.3067</v>
      </c>
      <c r="W9" s="63"/>
      <c r="X9" s="63"/>
      <c r="Y9" s="25"/>
    </row>
    <row r="10" ht="18" customHeight="1" spans="1:25">
      <c r="A10" s="57">
        <v>370406</v>
      </c>
      <c r="B10" s="52" t="s">
        <v>37</v>
      </c>
      <c r="C10" s="52" t="s">
        <v>33</v>
      </c>
      <c r="D10" s="52" t="s">
        <v>34</v>
      </c>
      <c r="E10" s="58">
        <v>0.1361</v>
      </c>
      <c r="F10" s="58"/>
      <c r="G10" s="58">
        <v>0.003</v>
      </c>
      <c r="H10" s="58"/>
      <c r="I10" s="58"/>
      <c r="J10" s="58"/>
      <c r="K10" s="58"/>
      <c r="L10" s="58">
        <v>0.1391</v>
      </c>
      <c r="M10" s="58">
        <v>0.2792</v>
      </c>
      <c r="N10" s="58"/>
      <c r="O10" s="58"/>
      <c r="P10" s="58">
        <v>0.2792</v>
      </c>
      <c r="Q10" s="58">
        <v>0.0115</v>
      </c>
      <c r="R10" s="58"/>
      <c r="S10" s="58"/>
      <c r="T10" s="58"/>
      <c r="U10" s="58">
        <v>0.0115</v>
      </c>
      <c r="V10" s="58">
        <v>0.4298</v>
      </c>
      <c r="W10" s="56"/>
      <c r="X10" s="56"/>
      <c r="Y10" s="25"/>
    </row>
    <row r="11" ht="18" customHeight="1" spans="1:25">
      <c r="A11" s="57">
        <v>370471</v>
      </c>
      <c r="B11" s="52" t="s">
        <v>38</v>
      </c>
      <c r="C11" s="66" t="s">
        <v>33</v>
      </c>
      <c r="D11" s="66" t="s">
        <v>34</v>
      </c>
      <c r="E11" s="54">
        <v>0.045</v>
      </c>
      <c r="F11" s="54"/>
      <c r="G11" s="54"/>
      <c r="H11" s="54"/>
      <c r="I11" s="54"/>
      <c r="J11" s="54"/>
      <c r="K11" s="54"/>
      <c r="L11" s="54">
        <v>0.045</v>
      </c>
      <c r="M11" s="54">
        <v>0.0625</v>
      </c>
      <c r="N11" s="54"/>
      <c r="O11" s="54"/>
      <c r="P11" s="54">
        <v>0.0625</v>
      </c>
      <c r="Q11" s="54"/>
      <c r="R11" s="54"/>
      <c r="S11" s="54"/>
      <c r="T11" s="54"/>
      <c r="U11" s="54"/>
      <c r="V11" s="54">
        <v>0.1075</v>
      </c>
      <c r="W11" s="54"/>
      <c r="X11" s="54"/>
      <c r="Y11" s="25"/>
    </row>
    <row r="12" ht="18" customHeight="1" spans="1:25">
      <c r="A12" s="57">
        <v>370481</v>
      </c>
      <c r="B12" s="67" t="s">
        <v>39</v>
      </c>
      <c r="C12" s="67" t="s">
        <v>33</v>
      </c>
      <c r="D12" s="67" t="s">
        <v>34</v>
      </c>
      <c r="E12" s="68">
        <v>0.5464</v>
      </c>
      <c r="F12" s="69"/>
      <c r="G12" s="69"/>
      <c r="H12" s="68">
        <v>0.1453</v>
      </c>
      <c r="I12" s="68">
        <v>0.1453</v>
      </c>
      <c r="J12" s="69"/>
      <c r="K12" s="56"/>
      <c r="L12" s="54">
        <v>0.6917</v>
      </c>
      <c r="M12" s="54">
        <v>2.1214</v>
      </c>
      <c r="N12" s="56"/>
      <c r="O12" s="56"/>
      <c r="P12" s="54">
        <v>2.1214</v>
      </c>
      <c r="Q12" s="55">
        <v>0.1642</v>
      </c>
      <c r="R12" s="55">
        <v>0.002</v>
      </c>
      <c r="S12" s="70"/>
      <c r="T12" s="70"/>
      <c r="U12" s="55">
        <v>0.1662</v>
      </c>
      <c r="V12" s="54">
        <v>2.9792</v>
      </c>
      <c r="W12" s="56"/>
      <c r="X12" s="56"/>
      <c r="Y12" s="25"/>
    </row>
    <row r="13" ht="18" customHeight="1" spans="1:25">
      <c r="A13" s="71" t="s">
        <v>40</v>
      </c>
      <c r="B13" s="72"/>
      <c r="C13" s="72"/>
      <c r="D13" s="73"/>
      <c r="E13" s="54">
        <f>SUM(E6:E12)</f>
        <v>1.26155</v>
      </c>
      <c r="F13" s="54">
        <f>SUM(F6:F12)</f>
        <v>0.009</v>
      </c>
      <c r="G13" s="54">
        <f>SUM(G6:G12)</f>
        <v>0.1382842</v>
      </c>
      <c r="H13" s="54">
        <f>SUM(H6:H12)</f>
        <v>0.3533</v>
      </c>
      <c r="I13" s="54">
        <f>SUM(I6:I12)</f>
        <v>0.3533</v>
      </c>
      <c r="J13" s="54"/>
      <c r="K13" s="54"/>
      <c r="L13" s="54">
        <f>SUM(L6:L12)</f>
        <v>1.7621342</v>
      </c>
      <c r="M13" s="54">
        <f>SUM(M6:M12)</f>
        <v>3.6047658</v>
      </c>
      <c r="N13" s="54"/>
      <c r="O13" s="54"/>
      <c r="P13" s="54">
        <f>SUM(P6:P12)</f>
        <v>3.6047658</v>
      </c>
      <c r="Q13" s="54">
        <f>SUM(Q6:Q12)</f>
        <v>0.4404</v>
      </c>
      <c r="R13" s="54">
        <f>SUM(R6:R12)</f>
        <v>0.002</v>
      </c>
      <c r="S13" s="54"/>
      <c r="T13" s="54"/>
      <c r="U13" s="54">
        <f>SUM(U6:U12)</f>
        <v>0.4424</v>
      </c>
      <c r="V13" s="54">
        <f>SUM(V6:V12)</f>
        <v>5.8092</v>
      </c>
      <c r="W13" s="54"/>
      <c r="X13" s="54"/>
    </row>
    <row r="14" spans="1:25">
      <c r="A14" s="41" t="s">
        <v>41</v>
      </c>
    </row>
    <row r="15" spans="1:25">
      <c r="A15" s="41" t="s">
        <v>42</v>
      </c>
    </row>
    <row r="16" spans="1:25">
      <c r="A16" s="41" t="s">
        <v>43</v>
      </c>
    </row>
    <row r="17" spans="1:1">
      <c r="A17" s="41" t="s">
        <v>44</v>
      </c>
    </row>
    <row r="18" spans="1:1">
      <c r="A18" s="41" t="s">
        <v>45</v>
      </c>
    </row>
  </sheetData>
  <mergeCells count="30">
    <mergeCell ref="B1:D1"/>
    <mergeCell ref="E1:X1"/>
    <mergeCell ref="B2:D2"/>
    <mergeCell ref="E2:X2"/>
    <mergeCell ref="E3:L3"/>
    <mergeCell ref="M3:P3"/>
    <mergeCell ref="Q3:U3"/>
    <mergeCell ref="H4:J4"/>
    <mergeCell ref="A13:D13"/>
    <mergeCell ref="A3:A5"/>
    <mergeCell ref="B3:B5"/>
    <mergeCell ref="C3:C5"/>
    <mergeCell ref="D3:D5"/>
    <mergeCell ref="E4:E5"/>
    <mergeCell ref="F4:F5"/>
    <mergeCell ref="G4:G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3:V5"/>
    <mergeCell ref="W3:W5"/>
    <mergeCell ref="X3:X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AQ29"/>
  <sheetViews>
    <sheetView tabSelected="1" topLeftCell="S1" workbookViewId="0">
      <selection activeCell="AH26" sqref="AH26"/>
    </sheetView>
  </sheetViews>
  <sheetFormatPr defaultColWidth="9" defaultRowHeight="13.5"/>
  <cols>
    <col min="1" max="4" width="8.5" customWidth="1"/>
    <col min="5" max="5" width="8.13333333333333" customWidth="1"/>
    <col min="6" max="6" width="7.38333333333333" customWidth="1"/>
    <col min="7" max="7" width="7.75" customWidth="1"/>
    <col min="8" max="8" width="8.13333333333333" customWidth="1"/>
    <col min="9" max="9" width="7" customWidth="1"/>
    <col min="10" max="10" width="7.5" customWidth="1"/>
    <col min="11" max="11" width="8.75" customWidth="1"/>
    <col min="12" max="15" width="9.38333333333333" customWidth="1"/>
    <col min="16" max="17" width="8.63333333333333" customWidth="1"/>
    <col min="18" max="18" width="8.38333333333333" customWidth="1"/>
    <col min="19" max="19" width="8.13333333333333" customWidth="1"/>
    <col min="20" max="20" width="8.5" customWidth="1"/>
    <col min="21" max="21" width="7.75" customWidth="1"/>
    <col min="22" max="22" width="8.13333333333333" customWidth="1"/>
    <col min="23" max="24" width="8.5" customWidth="1"/>
    <col min="25" max="25" width="9.25" customWidth="1"/>
    <col min="26" max="26" width="8.5" customWidth="1"/>
    <col min="27" max="27" width="7.5" customWidth="1"/>
    <col min="28" max="28" width="10" customWidth="1"/>
    <col min="29" max="31" width="7.88333333333333" customWidth="1"/>
    <col min="32" max="32" width="9.38333333333333" customWidth="1"/>
    <col min="33" max="33" width="9.5" customWidth="1"/>
    <col min="34" max="35" width="11.775"/>
    <col min="38" max="38" width="9.66666666666667"/>
    <col min="42" max="42" width="9.66666666666667"/>
  </cols>
  <sheetData>
    <row r="1" ht="20.25" spans="1:36">
      <c r="A1" s="3" t="s">
        <v>46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ht="20.25" customHeight="1" spans="1:36">
      <c r="B2" s="4"/>
      <c r="C2" s="4"/>
      <c r="D2" s="4"/>
      <c r="E2" s="5" t="s">
        <v>47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</row>
    <row r="3" s="1" customFormat="1" ht="21" customHeight="1" spans="1:36">
      <c r="A3" s="6" t="s">
        <v>2</v>
      </c>
      <c r="B3" s="6" t="s">
        <v>3</v>
      </c>
      <c r="C3" s="6" t="s">
        <v>4</v>
      </c>
      <c r="D3" s="6" t="s">
        <v>5</v>
      </c>
      <c r="E3" s="7" t="s">
        <v>48</v>
      </c>
      <c r="F3" s="8"/>
      <c r="G3" s="8"/>
      <c r="H3" s="8"/>
      <c r="I3" s="8"/>
      <c r="J3" s="8"/>
      <c r="K3" s="8"/>
      <c r="L3" s="8"/>
      <c r="M3" s="7" t="s">
        <v>49</v>
      </c>
      <c r="N3" s="8"/>
      <c r="O3" s="8"/>
      <c r="P3" s="8"/>
      <c r="Q3" s="9"/>
      <c r="R3" s="7" t="s">
        <v>50</v>
      </c>
      <c r="S3" s="8"/>
      <c r="T3" s="8"/>
      <c r="U3" s="8"/>
      <c r="V3" s="8"/>
      <c r="W3" s="8"/>
      <c r="X3" s="7" t="s">
        <v>51</v>
      </c>
      <c r="Y3" s="8"/>
      <c r="Z3" s="8"/>
      <c r="AA3" s="8"/>
      <c r="AB3" s="7" t="s">
        <v>52</v>
      </c>
      <c r="AC3" s="8"/>
      <c r="AD3" s="8"/>
      <c r="AE3" s="9"/>
      <c r="AF3" s="10" t="s">
        <v>10</v>
      </c>
    </row>
    <row r="4" s="2" customFormat="1" ht="14.45" customHeight="1" spans="1:36">
      <c r="A4" s="11"/>
      <c r="B4" s="11"/>
      <c r="C4" s="11"/>
      <c r="D4" s="11"/>
      <c r="E4" s="10" t="s">
        <v>53</v>
      </c>
      <c r="F4" s="10" t="s">
        <v>54</v>
      </c>
      <c r="G4" s="10" t="s">
        <v>55</v>
      </c>
      <c r="H4" s="10" t="s">
        <v>56</v>
      </c>
      <c r="I4" s="10" t="s">
        <v>57</v>
      </c>
      <c r="J4" s="10" t="s">
        <v>58</v>
      </c>
      <c r="K4" s="10" t="s">
        <v>17</v>
      </c>
      <c r="L4" s="10" t="s">
        <v>59</v>
      </c>
      <c r="M4" s="10" t="s">
        <v>60</v>
      </c>
      <c r="N4" s="10" t="s">
        <v>61</v>
      </c>
      <c r="O4" s="10" t="s">
        <v>62</v>
      </c>
      <c r="P4" s="10" t="s">
        <v>17</v>
      </c>
      <c r="Q4" s="10" t="s">
        <v>59</v>
      </c>
      <c r="R4" s="10" t="s">
        <v>63</v>
      </c>
      <c r="S4" s="10" t="s">
        <v>64</v>
      </c>
      <c r="T4" s="10" t="s">
        <v>65</v>
      </c>
      <c r="U4" s="10" t="s">
        <v>66</v>
      </c>
      <c r="V4" s="10" t="s">
        <v>17</v>
      </c>
      <c r="W4" s="10" t="s">
        <v>59</v>
      </c>
      <c r="X4" s="10" t="s">
        <v>67</v>
      </c>
      <c r="Y4" s="10" t="s">
        <v>68</v>
      </c>
      <c r="Z4" s="10" t="s">
        <v>17</v>
      </c>
      <c r="AA4" s="10" t="s">
        <v>59</v>
      </c>
      <c r="AB4" s="10" t="s">
        <v>40</v>
      </c>
      <c r="AC4" s="10" t="s">
        <v>69</v>
      </c>
      <c r="AD4" s="10" t="s">
        <v>70</v>
      </c>
      <c r="AE4" s="10" t="s">
        <v>71</v>
      </c>
      <c r="AF4" s="12"/>
    </row>
    <row r="5" s="2" customFormat="1" ht="12" spans="1:36">
      <c r="A5" s="13"/>
      <c r="B5" s="13"/>
      <c r="C5" s="13"/>
      <c r="D5" s="13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ht="18" customHeight="1" spans="1:36">
      <c r="A6" s="15">
        <v>370402</v>
      </c>
      <c r="B6" s="16" t="s">
        <v>28</v>
      </c>
      <c r="C6" s="16" t="s">
        <v>29</v>
      </c>
      <c r="D6" s="16" t="s">
        <v>30</v>
      </c>
      <c r="E6" s="17">
        <v>0.0982</v>
      </c>
      <c r="F6" s="17">
        <v>0.0124</v>
      </c>
      <c r="G6" s="17">
        <v>0.028</v>
      </c>
      <c r="H6" s="17"/>
      <c r="I6" s="17">
        <v>0.0216</v>
      </c>
      <c r="J6" s="17">
        <v>0.0268</v>
      </c>
      <c r="K6" s="17">
        <v>0.187</v>
      </c>
      <c r="L6" s="17">
        <v>0.128</v>
      </c>
      <c r="M6" s="17"/>
      <c r="N6" s="17">
        <v>0.1971</v>
      </c>
      <c r="O6" s="17">
        <v>0.0859</v>
      </c>
      <c r="P6" s="17">
        <v>0.283</v>
      </c>
      <c r="Q6" s="17">
        <v>0.0444</v>
      </c>
      <c r="R6" s="17">
        <v>0.1514</v>
      </c>
      <c r="S6" s="17">
        <v>0.0462</v>
      </c>
      <c r="T6" s="17">
        <v>0.0213</v>
      </c>
      <c r="U6" s="17">
        <v>0.0691</v>
      </c>
      <c r="V6" s="17">
        <v>0.2879</v>
      </c>
      <c r="W6" s="17">
        <v>0.1503</v>
      </c>
      <c r="X6" s="17">
        <v>0.0354</v>
      </c>
      <c r="Y6" s="17">
        <v>0.176</v>
      </c>
      <c r="Z6" s="17">
        <v>0.2114</v>
      </c>
      <c r="AA6" s="17">
        <v>0.029</v>
      </c>
      <c r="AB6" s="17">
        <v>0.9694</v>
      </c>
      <c r="AC6" s="17">
        <v>0.391</v>
      </c>
      <c r="AD6" s="17">
        <v>0.3518</v>
      </c>
      <c r="AE6" s="17">
        <v>0.2266</v>
      </c>
      <c r="AF6" s="18"/>
      <c r="AG6" s="19"/>
    </row>
    <row r="7" ht="18" customHeight="1" spans="1:36">
      <c r="A7" s="20">
        <v>370403</v>
      </c>
      <c r="B7" s="21" t="s">
        <v>32</v>
      </c>
      <c r="C7" s="21" t="s">
        <v>33</v>
      </c>
      <c r="D7" s="21" t="s">
        <v>34</v>
      </c>
      <c r="E7" s="22">
        <v>0.0941</v>
      </c>
      <c r="F7" s="22">
        <v>0.005</v>
      </c>
      <c r="G7" s="22">
        <v>0.034</v>
      </c>
      <c r="H7" s="22"/>
      <c r="I7" s="22">
        <v>0.001</v>
      </c>
      <c r="J7" s="22">
        <v>0.019</v>
      </c>
      <c r="K7" s="22">
        <f>J7+I7+G7+F7+E7</f>
        <v>0.1531</v>
      </c>
      <c r="L7" s="22">
        <v>0.1246</v>
      </c>
      <c r="M7" s="22"/>
      <c r="N7" s="22">
        <v>0.0242</v>
      </c>
      <c r="O7" s="22">
        <v>0.1756</v>
      </c>
      <c r="P7" s="22">
        <f>O7+N7</f>
        <v>0.1998</v>
      </c>
      <c r="Q7" s="22">
        <v>0.0794</v>
      </c>
      <c r="R7" s="22">
        <v>0.0923</v>
      </c>
      <c r="S7" s="22">
        <v>0.0472</v>
      </c>
      <c r="T7" s="22">
        <v>0.0014</v>
      </c>
      <c r="U7" s="22">
        <v>0.011</v>
      </c>
      <c r="V7" s="22">
        <f>U7+T7+S7+R7</f>
        <v>0.1519</v>
      </c>
      <c r="W7" s="22">
        <v>0.1505</v>
      </c>
      <c r="X7" s="22">
        <v>0.0031</v>
      </c>
      <c r="Y7" s="22">
        <v>0.1145</v>
      </c>
      <c r="Z7" s="22">
        <f>Y7+X7</f>
        <v>0.1176</v>
      </c>
      <c r="AA7" s="22">
        <v>0.0005</v>
      </c>
      <c r="AB7" s="22">
        <v>0.6224</v>
      </c>
      <c r="AC7" s="22">
        <v>0.2493</v>
      </c>
      <c r="AD7" s="22">
        <v>0.3551</v>
      </c>
      <c r="AE7" s="22">
        <v>0.0181</v>
      </c>
      <c r="AF7" s="18"/>
      <c r="AG7" s="19"/>
    </row>
    <row r="8" ht="18" customHeight="1" spans="1:36">
      <c r="A8" s="15">
        <v>370404</v>
      </c>
      <c r="B8" s="16" t="s">
        <v>35</v>
      </c>
      <c r="C8" s="16" t="s">
        <v>29</v>
      </c>
      <c r="D8" s="16" t="s">
        <v>30</v>
      </c>
      <c r="E8" s="17">
        <v>0.1305</v>
      </c>
      <c r="F8" s="17">
        <v>0.0574</v>
      </c>
      <c r="G8" s="17">
        <v>0.0156</v>
      </c>
      <c r="H8" s="17"/>
      <c r="I8" s="17">
        <v>0.0079</v>
      </c>
      <c r="J8" s="17">
        <v>0.0001</v>
      </c>
      <c r="K8" s="17">
        <v>0.2115</v>
      </c>
      <c r="L8" s="17">
        <v>0.1265</v>
      </c>
      <c r="M8" s="17"/>
      <c r="N8" s="17">
        <v>0.0021</v>
      </c>
      <c r="O8" s="17">
        <v>0.0119</v>
      </c>
      <c r="P8" s="17">
        <v>0.014</v>
      </c>
      <c r="Q8" s="17">
        <v>0.014</v>
      </c>
      <c r="R8" s="17">
        <v>0.0239</v>
      </c>
      <c r="S8" s="17">
        <v>0.0631</v>
      </c>
      <c r="T8" s="17">
        <v>0.0016</v>
      </c>
      <c r="U8" s="17">
        <v>0.01</v>
      </c>
      <c r="V8" s="17">
        <v>0.0985</v>
      </c>
      <c r="W8" s="17">
        <v>0.0985</v>
      </c>
      <c r="X8" s="17">
        <v>0.0256</v>
      </c>
      <c r="Y8" s="17">
        <v>0.0446</v>
      </c>
      <c r="Z8" s="17">
        <v>0.0702</v>
      </c>
      <c r="AA8" s="17">
        <v>0.0256</v>
      </c>
      <c r="AB8" s="17">
        <v>0.3942</v>
      </c>
      <c r="AC8" s="17">
        <v>0.1296</v>
      </c>
      <c r="AD8" s="17">
        <v>0.2646</v>
      </c>
      <c r="AE8" s="23">
        <v>0</v>
      </c>
      <c r="AF8" s="24"/>
      <c r="AG8" s="25"/>
    </row>
    <row r="9" ht="18" customHeight="1" spans="1:36">
      <c r="A9" s="20">
        <v>370405</v>
      </c>
      <c r="B9" s="26" t="s">
        <v>36</v>
      </c>
      <c r="C9" s="26" t="s">
        <v>29</v>
      </c>
      <c r="D9" s="26" t="s">
        <v>30</v>
      </c>
      <c r="E9" s="27">
        <v>0.0908179</v>
      </c>
      <c r="F9" s="27">
        <v>9e-5</v>
      </c>
      <c r="G9" s="27">
        <v>0.0283</v>
      </c>
      <c r="H9" s="28"/>
      <c r="I9" s="27">
        <v>0.02862</v>
      </c>
      <c r="J9" s="27">
        <v>0.007268</v>
      </c>
      <c r="K9" s="27">
        <f>SUM(E9:J9)</f>
        <v>0.1550959</v>
      </c>
      <c r="L9" s="27">
        <v>0.065658</v>
      </c>
      <c r="M9" s="24"/>
      <c r="N9" s="29">
        <v>0.00428486</v>
      </c>
      <c r="O9" s="29">
        <v>0.01776124</v>
      </c>
      <c r="P9" s="29">
        <f>SUM(N9:O9)</f>
        <v>0.0220461</v>
      </c>
      <c r="Q9" s="29">
        <v>0.0150498</v>
      </c>
      <c r="R9" s="29">
        <v>0.03428102</v>
      </c>
      <c r="S9" s="29">
        <v>0.0398328</v>
      </c>
      <c r="T9" s="29">
        <v>0.0025</v>
      </c>
      <c r="U9" s="29">
        <v>0.01204418</v>
      </c>
      <c r="V9" s="29">
        <f>SUM(R9:U9)</f>
        <v>0.088658</v>
      </c>
      <c r="W9" s="29">
        <v>0.08866</v>
      </c>
      <c r="X9" s="29">
        <v>0.0009</v>
      </c>
      <c r="Y9" s="29">
        <v>0.04</v>
      </c>
      <c r="Z9" s="29">
        <f>SUM(X9:Y9)</f>
        <v>0.0409</v>
      </c>
      <c r="AA9" s="29">
        <v>0.0009</v>
      </c>
      <c r="AB9" s="29">
        <v>0.3067</v>
      </c>
      <c r="AC9" s="29">
        <v>0.1164342</v>
      </c>
      <c r="AD9" s="29">
        <v>0.1702658</v>
      </c>
      <c r="AE9" s="29">
        <v>0.02</v>
      </c>
      <c r="AF9" s="29"/>
      <c r="AG9" s="19"/>
    </row>
    <row r="10" ht="18" customHeight="1" spans="1:36">
      <c r="A10" s="15">
        <v>370406</v>
      </c>
      <c r="B10" s="16" t="s">
        <v>37</v>
      </c>
      <c r="C10" s="16" t="s">
        <v>33</v>
      </c>
      <c r="D10" s="16" t="s">
        <v>34</v>
      </c>
      <c r="E10" s="17">
        <v>0.0924</v>
      </c>
      <c r="F10" s="17">
        <v>0.0384</v>
      </c>
      <c r="G10" s="17">
        <v>0.0363</v>
      </c>
      <c r="H10" s="17"/>
      <c r="I10" s="17"/>
      <c r="J10" s="17">
        <v>0.0339</v>
      </c>
      <c r="K10" s="17">
        <v>0.201</v>
      </c>
      <c r="L10" s="17">
        <v>0.1089</v>
      </c>
      <c r="M10" s="17"/>
      <c r="N10" s="17"/>
      <c r="O10" s="17">
        <v>0.0203</v>
      </c>
      <c r="P10" s="17">
        <v>0.0203</v>
      </c>
      <c r="Q10" s="17">
        <v>0.0203</v>
      </c>
      <c r="R10" s="17">
        <v>0.0475</v>
      </c>
      <c r="S10" s="17">
        <v>0.1</v>
      </c>
      <c r="T10" s="17">
        <v>0.01</v>
      </c>
      <c r="U10" s="17">
        <v>0.016</v>
      </c>
      <c r="V10" s="17">
        <v>0.1735</v>
      </c>
      <c r="W10" s="17">
        <v>0.15</v>
      </c>
      <c r="X10" s="17">
        <v>0.0115</v>
      </c>
      <c r="Y10" s="17">
        <v>0.0235</v>
      </c>
      <c r="Z10" s="17">
        <v>0.035</v>
      </c>
      <c r="AA10" s="17">
        <v>0</v>
      </c>
      <c r="AB10" s="17">
        <v>0.4298</v>
      </c>
      <c r="AC10" s="17">
        <v>0.1391</v>
      </c>
      <c r="AD10" s="17">
        <v>0.2792</v>
      </c>
      <c r="AE10" s="17">
        <v>0.0115</v>
      </c>
      <c r="AF10" s="18"/>
      <c r="AG10" s="19"/>
    </row>
    <row r="11" ht="18" customHeight="1" spans="1:36">
      <c r="A11" s="30">
        <v>370471</v>
      </c>
      <c r="B11" s="16" t="s">
        <v>38</v>
      </c>
      <c r="C11" s="21" t="s">
        <v>33</v>
      </c>
      <c r="D11" s="21" t="s">
        <v>34</v>
      </c>
      <c r="E11" s="22">
        <v>0.0435</v>
      </c>
      <c r="F11" s="22"/>
      <c r="G11" s="22">
        <v>0.004</v>
      </c>
      <c r="H11" s="22"/>
      <c r="I11" s="22"/>
      <c r="J11" s="22">
        <v>0.005</v>
      </c>
      <c r="K11" s="22">
        <v>0.0525</v>
      </c>
      <c r="L11" s="22">
        <v>0.0325</v>
      </c>
      <c r="M11" s="22"/>
      <c r="N11" s="22">
        <v>0.0072</v>
      </c>
      <c r="O11" s="22">
        <v>0.0082</v>
      </c>
      <c r="P11" s="22">
        <v>0.0154</v>
      </c>
      <c r="Q11" s="22">
        <v>0.0154</v>
      </c>
      <c r="R11" s="22">
        <v>0.0197</v>
      </c>
      <c r="S11" s="22">
        <v>0.0083</v>
      </c>
      <c r="T11" s="22">
        <v>0.0015</v>
      </c>
      <c r="U11" s="22">
        <v>0.0011</v>
      </c>
      <c r="V11" s="22">
        <v>0.0306</v>
      </c>
      <c r="W11" s="22">
        <v>0.0056</v>
      </c>
      <c r="X11" s="22">
        <v>0.009</v>
      </c>
      <c r="Y11" s="22"/>
      <c r="Z11" s="22">
        <v>0.009</v>
      </c>
      <c r="AA11" s="22">
        <v>0.009</v>
      </c>
      <c r="AB11" s="22">
        <v>0.1075</v>
      </c>
      <c r="AC11" s="22">
        <v>0.045</v>
      </c>
      <c r="AD11" s="22">
        <v>0.0625</v>
      </c>
      <c r="AE11" s="22"/>
      <c r="AF11" s="18"/>
      <c r="AG11" s="19"/>
    </row>
    <row r="12" ht="18" customHeight="1" spans="1:36">
      <c r="A12" s="31">
        <v>370481</v>
      </c>
      <c r="B12" s="21" t="s">
        <v>39</v>
      </c>
      <c r="C12" s="21" t="s">
        <v>33</v>
      </c>
      <c r="D12" s="21" t="s">
        <v>34</v>
      </c>
      <c r="E12" s="32">
        <v>0.842671</v>
      </c>
      <c r="F12" s="32">
        <v>0.125</v>
      </c>
      <c r="G12" s="32">
        <v>0.43</v>
      </c>
      <c r="H12" s="32">
        <v>0</v>
      </c>
      <c r="I12" s="32">
        <v>0.01</v>
      </c>
      <c r="J12" s="32">
        <v>0.02</v>
      </c>
      <c r="K12" s="32">
        <v>1.427671</v>
      </c>
      <c r="L12" s="32">
        <v>1.3644</v>
      </c>
      <c r="M12" s="32">
        <v>0</v>
      </c>
      <c r="N12" s="32">
        <v>0.102823</v>
      </c>
      <c r="O12" s="32">
        <v>0.752891</v>
      </c>
      <c r="P12" s="32">
        <v>0.855714</v>
      </c>
      <c r="Q12" s="32">
        <v>0.2381</v>
      </c>
      <c r="R12" s="32">
        <v>0.161091</v>
      </c>
      <c r="S12" s="32">
        <v>0.245088</v>
      </c>
      <c r="T12" s="32">
        <v>0.005</v>
      </c>
      <c r="U12" s="32">
        <v>0.107676</v>
      </c>
      <c r="V12" s="32">
        <v>0.518855</v>
      </c>
      <c r="W12" s="32">
        <v>0.518855</v>
      </c>
      <c r="X12" s="32">
        <v>0.022</v>
      </c>
      <c r="Y12" s="32">
        <v>0.155</v>
      </c>
      <c r="Z12" s="32">
        <v>0.177</v>
      </c>
      <c r="AA12" s="32">
        <v>0</v>
      </c>
      <c r="AB12" s="32">
        <v>2.97924</v>
      </c>
      <c r="AC12" s="32">
        <v>0.691685</v>
      </c>
      <c r="AD12" s="32">
        <v>2.121355</v>
      </c>
      <c r="AE12" s="32">
        <v>0.1662</v>
      </c>
      <c r="AF12" s="18"/>
      <c r="AG12" s="19"/>
    </row>
    <row r="13" ht="18" customHeight="1" spans="1:36">
      <c r="A13" s="33" t="s">
        <v>40</v>
      </c>
      <c r="B13" s="34"/>
      <c r="C13" s="34"/>
      <c r="D13" s="35"/>
      <c r="E13" s="22">
        <f t="shared" ref="E13:L13" si="0">SUM(E6:E12)</f>
        <v>1.3921889</v>
      </c>
      <c r="F13" s="22">
        <f t="shared" si="0"/>
        <v>0.23829</v>
      </c>
      <c r="G13" s="22">
        <f t="shared" si="0"/>
        <v>0.5762</v>
      </c>
      <c r="H13" s="22">
        <f t="shared" si="0"/>
        <v>0</v>
      </c>
      <c r="I13" s="22">
        <f t="shared" si="0"/>
        <v>0.06912</v>
      </c>
      <c r="J13" s="22">
        <f t="shared" si="0"/>
        <v>0.112068</v>
      </c>
      <c r="K13" s="22">
        <f t="shared" si="0"/>
        <v>2.3878669</v>
      </c>
      <c r="L13" s="22">
        <f t="shared" si="0"/>
        <v>1.950558</v>
      </c>
      <c r="M13" s="22"/>
      <c r="N13" s="22">
        <f t="shared" ref="N13:AE13" si="1">SUM(N6:N12)</f>
        <v>0.33770786</v>
      </c>
      <c r="O13" s="22">
        <f t="shared" si="1"/>
        <v>1.07255224</v>
      </c>
      <c r="P13" s="22">
        <f t="shared" si="1"/>
        <v>1.4102601</v>
      </c>
      <c r="Q13" s="22">
        <f t="shared" si="1"/>
        <v>0.4266498</v>
      </c>
      <c r="R13" s="22">
        <f t="shared" si="1"/>
        <v>0.53017202</v>
      </c>
      <c r="S13" s="22">
        <f t="shared" si="1"/>
        <v>0.5497208</v>
      </c>
      <c r="T13" s="22">
        <f t="shared" si="1"/>
        <v>0.0433</v>
      </c>
      <c r="U13" s="22">
        <f t="shared" si="1"/>
        <v>0.22692018</v>
      </c>
      <c r="V13" s="22">
        <f t="shared" si="1"/>
        <v>1.349913</v>
      </c>
      <c r="W13" s="22">
        <f t="shared" si="1"/>
        <v>1.162415</v>
      </c>
      <c r="X13" s="22">
        <f t="shared" si="1"/>
        <v>0.1075</v>
      </c>
      <c r="Y13" s="22">
        <f t="shared" si="1"/>
        <v>0.5536</v>
      </c>
      <c r="Z13" s="22">
        <f t="shared" si="1"/>
        <v>0.6611</v>
      </c>
      <c r="AA13" s="22">
        <f t="shared" si="1"/>
        <v>0.065</v>
      </c>
      <c r="AB13" s="22">
        <f t="shared" si="1"/>
        <v>5.80924</v>
      </c>
      <c r="AC13" s="22">
        <f t="shared" si="1"/>
        <v>1.7621192</v>
      </c>
      <c r="AD13" s="22">
        <f t="shared" si="1"/>
        <v>3.6048208</v>
      </c>
      <c r="AE13" s="22">
        <f t="shared" si="1"/>
        <v>0.4424</v>
      </c>
      <c r="AF13" s="22"/>
      <c r="AG13" s="19"/>
    </row>
    <row r="14" ht="18" customHeight="1" spans="1:36">
      <c r="B14" s="36"/>
      <c r="C14" s="36"/>
      <c r="D14" s="36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</row>
    <row r="15" spans="1:36"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</row>
    <row r="16" spans="1:36"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</row>
    <row r="17" spans="5:43"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</row>
    <row r="18" spans="5:43"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</row>
    <row r="19" spans="5:43"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J19" s="38"/>
    </row>
    <row r="20" spans="5:43"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J20" s="38"/>
    </row>
    <row r="21" spans="5:43"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J21" s="38"/>
    </row>
    <row r="22" spans="5:43"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</row>
    <row r="23" spans="5:43"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pans="5:43"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pans="5:43"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pans="5:43"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pans="5:43"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pans="5:43"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pans="5:43"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</sheetData>
  <mergeCells count="41">
    <mergeCell ref="A1:AF1"/>
    <mergeCell ref="B2:D2"/>
    <mergeCell ref="E2:AF2"/>
    <mergeCell ref="E3:L3"/>
    <mergeCell ref="M3:Q3"/>
    <mergeCell ref="R3:W3"/>
    <mergeCell ref="X3:AA3"/>
    <mergeCell ref="AB3:AE3"/>
    <mergeCell ref="A13:D13"/>
    <mergeCell ref="A3:A5"/>
    <mergeCell ref="B3:B5"/>
    <mergeCell ref="C3:C5"/>
    <mergeCell ref="D3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3:AF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表11</vt:lpstr>
      <vt:lpstr>表12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wangxd</dc:creator>
  <cp:lastModifiedBy>局办公室</cp:lastModifiedBy>
  <dcterms:created xsi:type="dcterms:W3CDTF">2016-04-13T08:18:00Z</dcterms:created>
  <dcterms:modified xsi:type="dcterms:W3CDTF">2026-08-11T07:45:47Z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F6165EF4086B4B998CF6C02D904B7DD4</vt:lpwstr>
  </property>
  <property fmtid="{D5CDD505-2E9C-101B-9397-08002B2CF9AE}" pid="4" name="CalculationRule">
    <vt:i4>0</vt:i4>
  </property>
</Properties>
</file>